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jm4598/Desktop/ICPD Website/"/>
    </mc:Choice>
  </mc:AlternateContent>
  <xr:revisionPtr revIDLastSave="0" documentId="13_ncr:1_{C36ABF2E-6A69-4A45-80FD-2E81C6416F63}" xr6:coauthVersionLast="47" xr6:coauthVersionMax="47" xr10:uidLastSave="{00000000-0000-0000-0000-000000000000}"/>
  <bookViews>
    <workbookView xWindow="1840" yWindow="560" windowWidth="25600" windowHeight="16060" tabRatio="500" xr2:uid="{00000000-000D-0000-FFFF-FFFF00000000}"/>
  </bookViews>
  <sheets>
    <sheet name="Earning a B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2" i="1"/>
  <c r="Q7" i="1"/>
  <c r="Q8" i="1"/>
  <c r="Q9" i="1"/>
  <c r="Q10" i="1"/>
  <c r="Q11" i="1"/>
  <c r="Q12" i="1"/>
  <c r="Q13" i="1"/>
  <c r="Q14" i="1"/>
  <c r="U11" i="1"/>
  <c r="U10" i="1"/>
  <c r="U9" i="1"/>
  <c r="U8" i="1"/>
  <c r="U7" i="1"/>
  <c r="M19" i="1"/>
  <c r="M20" i="1"/>
  <c r="M21" i="1"/>
  <c r="M22" i="1"/>
  <c r="M24" i="1" s="1"/>
  <c r="M23" i="1"/>
  <c r="Q19" i="1"/>
  <c r="Q20" i="1"/>
  <c r="Q21" i="1"/>
  <c r="M29" i="1"/>
  <c r="M30" i="1"/>
  <c r="M36" i="1" s="1"/>
  <c r="M31" i="1"/>
  <c r="M32" i="1"/>
  <c r="M33" i="1"/>
  <c r="M34" i="1"/>
  <c r="M35" i="1"/>
  <c r="Q30" i="1"/>
  <c r="Q31" i="1"/>
  <c r="Q32" i="1"/>
  <c r="Q33" i="1"/>
  <c r="Q34" i="1"/>
  <c r="Q35" i="1" l="1"/>
  <c r="W30" i="1" s="1"/>
  <c r="C37" i="1" s="1"/>
  <c r="U12" i="1"/>
  <c r="M13" i="1"/>
  <c r="Q22" i="1"/>
  <c r="W19" i="1" s="1"/>
  <c r="B37" i="1" s="1"/>
  <c r="W7" i="1" l="1"/>
  <c r="A37" i="1" s="1"/>
  <c r="E37" i="1" s="1"/>
</calcChain>
</file>

<file path=xl/sharedStrings.xml><?xml version="1.0" encoding="utf-8"?>
<sst xmlns="http://schemas.openxmlformats.org/spreadsheetml/2006/main" count="61" uniqueCount="54">
  <si>
    <t>Name:</t>
  </si>
  <si>
    <t>Catalog:</t>
  </si>
  <si>
    <t xml:space="preserve">REQUIRED COURSES CHECKLIST
for Students Earning a BS in Nutrition
</t>
  </si>
  <si>
    <t>NTR Science</t>
  </si>
  <si>
    <t>Applied NTR</t>
  </si>
  <si>
    <t>Science</t>
  </si>
  <si>
    <t>NTR 312 (or 311)</t>
  </si>
  <si>
    <t>NTR 112L (or 111L)</t>
  </si>
  <si>
    <t>NTR 326</t>
  </si>
  <si>
    <t>NTR 126L</t>
  </si>
  <si>
    <t>NTR 338W</t>
  </si>
  <si>
    <t>NTR 315</t>
  </si>
  <si>
    <t>NTR 218 (or 318)</t>
  </si>
  <si>
    <t>NTR 118L (or 318)</t>
  </si>
  <si>
    <t>NTR 330</t>
  </si>
  <si>
    <t>NTR 332</t>
  </si>
  <si>
    <t>NTR 370</t>
  </si>
  <si>
    <t>NTR 371</t>
  </si>
  <si>
    <t>Food/FSM</t>
  </si>
  <si>
    <t>NTR 307</t>
  </si>
  <si>
    <t>NTR 107L</t>
  </si>
  <si>
    <t>NTR 334</t>
  </si>
  <si>
    <t>NTR 234L</t>
  </si>
  <si>
    <t>CH 301</t>
  </si>
  <si>
    <t>CH 302</t>
  </si>
  <si>
    <t>CH 204</t>
  </si>
  <si>
    <t>CH 369 o CH 339K</t>
  </si>
  <si>
    <t>BIO 311C</t>
  </si>
  <si>
    <t>BIO 325</t>
  </si>
  <si>
    <t>BIO 365S (or 416L)</t>
  </si>
  <si>
    <t>Total NTR Remaining</t>
  </si>
  <si>
    <t>Total Science Remaining</t>
  </si>
  <si>
    <t>Other</t>
  </si>
  <si>
    <t>RHE 306</t>
  </si>
  <si>
    <t>Writing Course</t>
  </si>
  <si>
    <t>GOV 310L</t>
  </si>
  <si>
    <t>GOV 312L</t>
  </si>
  <si>
    <t>HIS 315K</t>
  </si>
  <si>
    <t>HIS 315L</t>
  </si>
  <si>
    <t>Social Science</t>
  </si>
  <si>
    <t>Statistics</t>
  </si>
  <si>
    <t>ACC 310F/311</t>
  </si>
  <si>
    <t>Nutrition</t>
  </si>
  <si>
    <t>Practice</t>
  </si>
  <si>
    <t>Total</t>
  </si>
  <si>
    <t>Remaining Hours:</t>
  </si>
  <si>
    <t>Total Other Remaining</t>
  </si>
  <si>
    <t>NTR 355M/MAN 320F</t>
  </si>
  <si>
    <t xml:space="preserve"> </t>
  </si>
  <si>
    <t>E 316K/L/M/N/P</t>
  </si>
  <si>
    <t>Visual and Performing Arts</t>
  </si>
  <si>
    <t>M  408C/K/N/R or SDS 332/324E</t>
  </si>
  <si>
    <t>CH 310M or 320M</t>
  </si>
  <si>
    <r>
      <rPr>
        <b/>
        <sz val="10"/>
        <color theme="1"/>
        <rFont val="News Gothic MT"/>
        <family val="2"/>
        <scheme val="minor"/>
      </rPr>
      <t xml:space="preserve">Directions: </t>
    </r>
    <r>
      <rPr>
        <sz val="10"/>
        <color theme="1"/>
        <rFont val="News Gothic MT"/>
        <family val="2"/>
        <scheme val="minor"/>
      </rPr>
      <t xml:space="preserve">Click on the box by each course that you have completed with a grade of C or better </t>
    </r>
    <r>
      <rPr>
        <b/>
        <sz val="10"/>
        <color theme="1"/>
        <rFont val="News Gothic MT"/>
        <family val="2"/>
        <scheme val="minor"/>
      </rPr>
      <t>and</t>
    </r>
    <r>
      <rPr>
        <sz val="10"/>
        <color theme="1"/>
        <rFont val="News Gothic MT"/>
        <family val="2"/>
        <scheme val="minor"/>
      </rPr>
      <t xml:space="preserve"> each class you are completing this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</si>
</sst>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News Gothic MT"/>
      <family val="2"/>
      <scheme val="minor"/>
    </font>
    <font>
      <sz val="12"/>
      <color theme="1"/>
      <name val="News Gothic MT"/>
      <family val="2"/>
      <scheme val="minor"/>
    </font>
    <font>
      <sz val="12"/>
      <color theme="1"/>
      <name val="News Gothic MT"/>
      <family val="2"/>
      <scheme val="minor"/>
    </font>
    <font>
      <b/>
      <sz val="13"/>
      <color theme="3"/>
      <name val="News Gothic MT"/>
      <family val="2"/>
      <scheme val="minor"/>
    </font>
    <font>
      <b/>
      <sz val="12"/>
      <color theme="1"/>
      <name val="News Gothic MT"/>
      <family val="2"/>
      <scheme val="minor"/>
    </font>
    <font>
      <sz val="12"/>
      <color theme="0"/>
      <name val="News Gothic MT"/>
      <family val="2"/>
      <scheme val="minor"/>
    </font>
    <font>
      <sz val="8"/>
      <name val="News Gothic MT"/>
      <family val="2"/>
      <scheme val="minor"/>
    </font>
    <font>
      <u/>
      <sz val="12"/>
      <color theme="10"/>
      <name val="News Gothic MT"/>
      <family val="2"/>
      <scheme val="minor"/>
    </font>
    <font>
      <u/>
      <sz val="12"/>
      <color theme="11"/>
      <name val="News Gothic MT"/>
      <family val="2"/>
      <scheme val="minor"/>
    </font>
    <font>
      <sz val="10"/>
      <color theme="1"/>
      <name val="News Gothic MT"/>
      <family val="2"/>
      <scheme val="minor"/>
    </font>
    <font>
      <b/>
      <sz val="10"/>
      <color theme="1"/>
      <name val="News Gothic MT"/>
      <family val="2"/>
      <scheme val="minor"/>
    </font>
    <font>
      <sz val="12"/>
      <name val="News Gothic MT"/>
      <family val="2"/>
      <scheme val="minor"/>
    </font>
    <font>
      <u/>
      <sz val="10"/>
      <color theme="1"/>
      <name val="News Gothic MT"/>
      <family val="2"/>
      <scheme val="minor"/>
    </font>
    <font>
      <b/>
      <u/>
      <sz val="10"/>
      <color theme="1"/>
      <name val="News Gothic MT"/>
      <family val="2"/>
      <scheme val="minor"/>
    </font>
    <font>
      <sz val="10"/>
      <color theme="1"/>
      <name val="News Gothic MT"/>
      <family val="2"/>
      <scheme val="minor"/>
    </font>
    <font>
      <sz val="10"/>
      <color rgb="FF000000"/>
      <name val="Genev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BE3F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1" applyNumberFormat="0" applyFill="0" applyAlignment="0" applyProtection="0"/>
    <xf numFmtId="0" fontId="2" fillId="2" borderId="2" applyNumberFormat="0" applyFont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4" fillId="0" borderId="0" xfId="0" applyFont="1"/>
    <xf numFmtId="0" fontId="0" fillId="2" borderId="2" xfId="2" applyFont="1"/>
    <xf numFmtId="0" fontId="11" fillId="2" borderId="2" xfId="2" applyFont="1"/>
    <xf numFmtId="0" fontId="2" fillId="3" borderId="2" xfId="3" applyBorder="1"/>
    <xf numFmtId="0" fontId="5" fillId="4" borderId="0" xfId="4"/>
    <xf numFmtId="0" fontId="0" fillId="5" borderId="2" xfId="17" applyFont="1" applyBorder="1"/>
    <xf numFmtId="0" fontId="9" fillId="6" borderId="0" xfId="0" applyFont="1" applyFill="1" applyAlignment="1">
      <alignment horizontal="right"/>
    </xf>
    <xf numFmtId="0" fontId="0" fillId="6" borderId="0" xfId="0" applyFill="1"/>
    <xf numFmtId="0" fontId="9" fillId="6" borderId="0" xfId="0" applyFont="1" applyFill="1"/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9" fillId="6" borderId="0" xfId="0" applyFont="1" applyFill="1" applyBorder="1"/>
    <xf numFmtId="0" fontId="0" fillId="6" borderId="0" xfId="0" applyFill="1" applyBorder="1"/>
    <xf numFmtId="0" fontId="10" fillId="6" borderId="5" xfId="0" applyFont="1" applyFill="1" applyBorder="1"/>
    <xf numFmtId="0" fontId="9" fillId="6" borderId="5" xfId="0" applyFont="1" applyFill="1" applyBorder="1"/>
    <xf numFmtId="0" fontId="0" fillId="6" borderId="5" xfId="0" applyFill="1" applyBorder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3" fillId="7" borderId="4" xfId="1" applyFill="1" applyBorder="1" applyAlignment="1">
      <alignment horizontal="center" vertical="top" wrapText="1"/>
    </xf>
    <xf numFmtId="0" fontId="3" fillId="7" borderId="4" xfId="1" applyFill="1" applyBorder="1" applyAlignment="1">
      <alignment horizontal="center" vertical="top"/>
    </xf>
    <xf numFmtId="0" fontId="14" fillId="6" borderId="0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horizontal="left"/>
    </xf>
    <xf numFmtId="0" fontId="9" fillId="6" borderId="6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</cellXfs>
  <cellStyles count="22">
    <cellStyle name="20% - Accent4" xfId="3" builtinId="42"/>
    <cellStyle name="40% - Accent1" xfId="17" builtinId="31"/>
    <cellStyle name="Accent6" xfId="4" builtinId="49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Heading 2" xfId="1" builtinId="17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Normal" xfId="0" builtinId="0"/>
    <cellStyle name="Note" xfId="2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7" lockText="1" noThreeD="1"/>
</file>

<file path=xl/ctrlProps/ctrlProp10.xml><?xml version="1.0" encoding="utf-8"?>
<formControlPr xmlns="http://schemas.microsoft.com/office/spreadsheetml/2009/9/main" objectType="CheckBox" fmlaLink="$P$11" lockText="1" noThreeD="1"/>
</file>

<file path=xl/ctrlProps/ctrlProp11.xml><?xml version="1.0" encoding="utf-8"?>
<formControlPr xmlns="http://schemas.microsoft.com/office/spreadsheetml/2009/9/main" objectType="CheckBox" fmlaLink="$P$12" lockText="1" noThreeD="1"/>
</file>

<file path=xl/ctrlProps/ctrlProp12.xml><?xml version="1.0" encoding="utf-8"?>
<formControlPr xmlns="http://schemas.microsoft.com/office/spreadsheetml/2009/9/main" objectType="CheckBox" fmlaLink="$P$13" lockText="1" noThreeD="1"/>
</file>

<file path=xl/ctrlProps/ctrlProp13.xml><?xml version="1.0" encoding="utf-8"?>
<formControlPr xmlns="http://schemas.microsoft.com/office/spreadsheetml/2009/9/main" objectType="CheckBox" fmlaLink="$T$7" lockText="1" noThreeD="1"/>
</file>

<file path=xl/ctrlProps/ctrlProp14.xml><?xml version="1.0" encoding="utf-8"?>
<formControlPr xmlns="http://schemas.microsoft.com/office/spreadsheetml/2009/9/main" objectType="CheckBox" fmlaLink="$T$8" lockText="1" noThreeD="1"/>
</file>

<file path=xl/ctrlProps/ctrlProp15.xml><?xml version="1.0" encoding="utf-8"?>
<formControlPr xmlns="http://schemas.microsoft.com/office/spreadsheetml/2009/9/main" objectType="CheckBox" fmlaLink="$T$9" lockText="1" noThreeD="1"/>
</file>

<file path=xl/ctrlProps/ctrlProp16.xml><?xml version="1.0" encoding="utf-8"?>
<formControlPr xmlns="http://schemas.microsoft.com/office/spreadsheetml/2009/9/main" objectType="CheckBox" fmlaLink="$T$10" lockText="1" noThreeD="1"/>
</file>

<file path=xl/ctrlProps/ctrlProp17.xml><?xml version="1.0" encoding="utf-8"?>
<formControlPr xmlns="http://schemas.microsoft.com/office/spreadsheetml/2009/9/main" objectType="CheckBox" fmlaLink="$T$11" lockText="1" noThreeD="1"/>
</file>

<file path=xl/ctrlProps/ctrlProp18.xml><?xml version="1.0" encoding="utf-8"?>
<formControlPr xmlns="http://schemas.microsoft.com/office/spreadsheetml/2009/9/main" objectType="CheckBox" fmlaLink="$L$19" lockText="1" noThreeD="1"/>
</file>

<file path=xl/ctrlProps/ctrlProp19.xml><?xml version="1.0" encoding="utf-8"?>
<formControlPr xmlns="http://schemas.microsoft.com/office/spreadsheetml/2009/9/main" objectType="CheckBox" fmlaLink="$L$20" lockText="1" noThreeD="1"/>
</file>

<file path=xl/ctrlProps/ctrlProp2.xml><?xml version="1.0" encoding="utf-8"?>
<formControlPr xmlns="http://schemas.microsoft.com/office/spreadsheetml/2009/9/main" objectType="CheckBox" fmlaLink="$L$8" lockText="1" noThreeD="1"/>
</file>

<file path=xl/ctrlProps/ctrlProp20.xml><?xml version="1.0" encoding="utf-8"?>
<formControlPr xmlns="http://schemas.microsoft.com/office/spreadsheetml/2009/9/main" objectType="CheckBox" fmlaLink="$L$21" lockText="1" noThreeD="1"/>
</file>

<file path=xl/ctrlProps/ctrlProp21.xml><?xml version="1.0" encoding="utf-8"?>
<formControlPr xmlns="http://schemas.microsoft.com/office/spreadsheetml/2009/9/main" objectType="CheckBox" fmlaLink="$L$22" lockText="1" noThreeD="1"/>
</file>

<file path=xl/ctrlProps/ctrlProp22.xml><?xml version="1.0" encoding="utf-8"?>
<formControlPr xmlns="http://schemas.microsoft.com/office/spreadsheetml/2009/9/main" objectType="CheckBox" fmlaLink="$L$23" lockText="1" noThreeD="1"/>
</file>

<file path=xl/ctrlProps/ctrlProp23.xml><?xml version="1.0" encoding="utf-8"?>
<formControlPr xmlns="http://schemas.microsoft.com/office/spreadsheetml/2009/9/main" objectType="CheckBox" fmlaLink="$P$19" lockText="1" noThreeD="1"/>
</file>

<file path=xl/ctrlProps/ctrlProp24.xml><?xml version="1.0" encoding="utf-8"?>
<formControlPr xmlns="http://schemas.microsoft.com/office/spreadsheetml/2009/9/main" objectType="CheckBox" fmlaLink="$P$20" lockText="1" noThreeD="1"/>
</file>

<file path=xl/ctrlProps/ctrlProp25.xml><?xml version="1.0" encoding="utf-8"?>
<formControlPr xmlns="http://schemas.microsoft.com/office/spreadsheetml/2009/9/main" objectType="CheckBox" fmlaLink="$P$21" lockText="1" noThreeD="1"/>
</file>

<file path=xl/ctrlProps/ctrlProp26.xml><?xml version="1.0" encoding="utf-8"?>
<formControlPr xmlns="http://schemas.microsoft.com/office/spreadsheetml/2009/9/main" objectType="CheckBox" fmlaLink="$L$29" lockText="1" noThreeD="1"/>
</file>

<file path=xl/ctrlProps/ctrlProp27.xml><?xml version="1.0" encoding="utf-8"?>
<formControlPr xmlns="http://schemas.microsoft.com/office/spreadsheetml/2009/9/main" objectType="CheckBox" fmlaLink="$L$30" lockText="1" noThreeD="1"/>
</file>

<file path=xl/ctrlProps/ctrlProp28.xml><?xml version="1.0" encoding="utf-8"?>
<formControlPr xmlns="http://schemas.microsoft.com/office/spreadsheetml/2009/9/main" objectType="CheckBox" fmlaLink="$L$31" lockText="1" noThreeD="1"/>
</file>

<file path=xl/ctrlProps/ctrlProp29.xml><?xml version="1.0" encoding="utf-8"?>
<formControlPr xmlns="http://schemas.microsoft.com/office/spreadsheetml/2009/9/main" objectType="CheckBox" fmlaLink="$L$32" lockText="1" noThreeD="1"/>
</file>

<file path=xl/ctrlProps/ctrlProp3.xml><?xml version="1.0" encoding="utf-8"?>
<formControlPr xmlns="http://schemas.microsoft.com/office/spreadsheetml/2009/9/main" objectType="CheckBox" fmlaLink="$L$9" lockText="1" noThreeD="1"/>
</file>

<file path=xl/ctrlProps/ctrlProp30.xml><?xml version="1.0" encoding="utf-8"?>
<formControlPr xmlns="http://schemas.microsoft.com/office/spreadsheetml/2009/9/main" objectType="CheckBox" fmlaLink="$L$33" lockText="1" noThreeD="1"/>
</file>

<file path=xl/ctrlProps/ctrlProp31.xml><?xml version="1.0" encoding="utf-8"?>
<formControlPr xmlns="http://schemas.microsoft.com/office/spreadsheetml/2009/9/main" objectType="CheckBox" fmlaLink="$L$34" lockText="1" noThreeD="1"/>
</file>

<file path=xl/ctrlProps/ctrlProp32.xml><?xml version="1.0" encoding="utf-8"?>
<formControlPr xmlns="http://schemas.microsoft.com/office/spreadsheetml/2009/9/main" objectType="CheckBox" fmlaLink="$L$35" lockText="1" noThreeD="1"/>
</file>

<file path=xl/ctrlProps/ctrlProp33.xml><?xml version="1.0" encoding="utf-8"?>
<formControlPr xmlns="http://schemas.microsoft.com/office/spreadsheetml/2009/9/main" objectType="CheckBox" fmlaLink="$P$30" lockText="1" noThreeD="1"/>
</file>

<file path=xl/ctrlProps/ctrlProp34.xml><?xml version="1.0" encoding="utf-8"?>
<formControlPr xmlns="http://schemas.microsoft.com/office/spreadsheetml/2009/9/main" objectType="CheckBox" fmlaLink="$P$31" lockText="1" noThreeD="1"/>
</file>

<file path=xl/ctrlProps/ctrlProp35.xml><?xml version="1.0" encoding="utf-8"?>
<formControlPr xmlns="http://schemas.microsoft.com/office/spreadsheetml/2009/9/main" objectType="CheckBox" fmlaLink="$P$32" lockText="1" noThreeD="1"/>
</file>

<file path=xl/ctrlProps/ctrlProp36.xml><?xml version="1.0" encoding="utf-8"?>
<formControlPr xmlns="http://schemas.microsoft.com/office/spreadsheetml/2009/9/main" objectType="CheckBox" fmlaLink="$P$33" lockText="1" noThreeD="1"/>
</file>

<file path=xl/ctrlProps/ctrlProp37.xml><?xml version="1.0" encoding="utf-8"?>
<formControlPr xmlns="http://schemas.microsoft.com/office/spreadsheetml/2009/9/main" objectType="CheckBox" fmlaLink="$P$34" lockText="1" noThreeD="1"/>
</file>

<file path=xl/ctrlProps/ctrlProp4.xml><?xml version="1.0" encoding="utf-8"?>
<formControlPr xmlns="http://schemas.microsoft.com/office/spreadsheetml/2009/9/main" objectType="CheckBox" fmlaLink="$L$10" lockText="1" noThreeD="1"/>
</file>

<file path=xl/ctrlProps/ctrlProp5.xml><?xml version="1.0" encoding="utf-8"?>
<formControlPr xmlns="http://schemas.microsoft.com/office/spreadsheetml/2009/9/main" objectType="CheckBox" fmlaLink="$L$12" lockText="1" noThreeD="1"/>
</file>

<file path=xl/ctrlProps/ctrlProp6.xml><?xml version="1.0" encoding="utf-8"?>
<formControlPr xmlns="http://schemas.microsoft.com/office/spreadsheetml/2009/9/main" objectType="CheckBox" fmlaLink="$P$7" lockText="1" noThreeD="1"/>
</file>

<file path=xl/ctrlProps/ctrlProp7.xml><?xml version="1.0" encoding="utf-8"?>
<formControlPr xmlns="http://schemas.microsoft.com/office/spreadsheetml/2009/9/main" objectType="CheckBox" fmlaLink="$P$8" lockText="1" noThreeD="1"/>
</file>

<file path=xl/ctrlProps/ctrlProp8.xml><?xml version="1.0" encoding="utf-8"?>
<formControlPr xmlns="http://schemas.microsoft.com/office/spreadsheetml/2009/9/main" objectType="CheckBox" fmlaLink="$P$9" lockText="1" noThreeD="1"/>
</file>

<file path=xl/ctrlProps/ctrlProp9.xml><?xml version="1.0" encoding="utf-8"?>
<formControlPr xmlns="http://schemas.microsoft.com/office/spreadsheetml/2009/9/main" objectType="CheckBox" fmlaLink="$P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</xdr:row>
          <xdr:rowOff>165100</xdr:rowOff>
        </xdr:from>
        <xdr:to>
          <xdr:col>1</xdr:col>
          <xdr:colOff>990600</xdr:colOff>
          <xdr:row>8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312 (or 311)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25400</xdr:rowOff>
        </xdr:from>
        <xdr:to>
          <xdr:col>1</xdr:col>
          <xdr:colOff>914400</xdr:colOff>
          <xdr:row>9</xdr:row>
          <xdr:rowOff>165100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112L (or 111L)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101600</xdr:rowOff>
        </xdr:from>
        <xdr:to>
          <xdr:col>2</xdr:col>
          <xdr:colOff>12700</xdr:colOff>
          <xdr:row>11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152400</xdr:rowOff>
        </xdr:from>
        <xdr:to>
          <xdr:col>1</xdr:col>
          <xdr:colOff>1168400</xdr:colOff>
          <xdr:row>12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126L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190500</xdr:rowOff>
        </xdr:from>
        <xdr:to>
          <xdr:col>1</xdr:col>
          <xdr:colOff>1117600</xdr:colOff>
          <xdr:row>13</xdr:row>
          <xdr:rowOff>101600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338W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118532</xdr:colOff>
      <xdr:row>5</xdr:row>
      <xdr:rowOff>127001</xdr:rowOff>
    </xdr:from>
    <xdr:to>
      <xdr:col>1</xdr:col>
      <xdr:colOff>770467</xdr:colOff>
      <xdr:row>6</xdr:row>
      <xdr:rowOff>169334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532" y="1998134"/>
          <a:ext cx="1735668" cy="270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NTR Science (11 hrs):</a:t>
          </a:r>
        </a:p>
      </xdr:txBody>
    </xdr:sp>
    <xdr:clientData/>
  </xdr:twoCellAnchor>
  <xdr:twoCellAnchor>
    <xdr:from>
      <xdr:col>1</xdr:col>
      <xdr:colOff>897466</xdr:colOff>
      <xdr:row>5</xdr:row>
      <xdr:rowOff>127000</xdr:rowOff>
    </xdr:from>
    <xdr:to>
      <xdr:col>3</xdr:col>
      <xdr:colOff>262467</xdr:colOff>
      <xdr:row>6</xdr:row>
      <xdr:rowOff>169333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81199" y="1998133"/>
          <a:ext cx="1735668" cy="270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Applied NTR (18 hrs):</a:t>
          </a:r>
        </a:p>
      </xdr:txBody>
    </xdr:sp>
    <xdr:clientData/>
  </xdr:twoCellAnchor>
  <xdr:twoCellAnchor>
    <xdr:from>
      <xdr:col>3</xdr:col>
      <xdr:colOff>351366</xdr:colOff>
      <xdr:row>5</xdr:row>
      <xdr:rowOff>127000</xdr:rowOff>
    </xdr:from>
    <xdr:to>
      <xdr:col>4</xdr:col>
      <xdr:colOff>1003301</xdr:colOff>
      <xdr:row>6</xdr:row>
      <xdr:rowOff>169333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793066" y="1701800"/>
          <a:ext cx="1731435" cy="270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Food/FSM (12 hrs):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6</xdr:row>
          <xdr:rowOff>152400</xdr:rowOff>
        </xdr:from>
        <xdr:to>
          <xdr:col>3</xdr:col>
          <xdr:colOff>711200</xdr:colOff>
          <xdr:row>8</xdr:row>
          <xdr:rowOff>63500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8</xdr:row>
          <xdr:rowOff>12700</xdr:rowOff>
        </xdr:from>
        <xdr:to>
          <xdr:col>3</xdr:col>
          <xdr:colOff>711200</xdr:colOff>
          <xdr:row>9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218 (or 318)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9</xdr:row>
          <xdr:rowOff>76200</xdr:rowOff>
        </xdr:from>
        <xdr:to>
          <xdr:col>3</xdr:col>
          <xdr:colOff>711200</xdr:colOff>
          <xdr:row>10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118L (or 318)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10</xdr:row>
          <xdr:rowOff>127000</xdr:rowOff>
        </xdr:from>
        <xdr:to>
          <xdr:col>3</xdr:col>
          <xdr:colOff>711200</xdr:colOff>
          <xdr:row>12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11</xdr:row>
          <xdr:rowOff>190500</xdr:rowOff>
        </xdr:from>
        <xdr:to>
          <xdr:col>3</xdr:col>
          <xdr:colOff>711200</xdr:colOff>
          <xdr:row>13</xdr:row>
          <xdr:rowOff>101600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13</xdr:row>
          <xdr:rowOff>50800</xdr:rowOff>
        </xdr:from>
        <xdr:to>
          <xdr:col>3</xdr:col>
          <xdr:colOff>711200</xdr:colOff>
          <xdr:row>14</xdr:row>
          <xdr:rowOff>165100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14</xdr:row>
          <xdr:rowOff>114300</xdr:rowOff>
        </xdr:from>
        <xdr:to>
          <xdr:col>3</xdr:col>
          <xdr:colOff>698500</xdr:colOff>
          <xdr:row>16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6</xdr:row>
          <xdr:rowOff>139700</xdr:rowOff>
        </xdr:from>
        <xdr:to>
          <xdr:col>5</xdr:col>
          <xdr:colOff>330200</xdr:colOff>
          <xdr:row>8</xdr:row>
          <xdr:rowOff>50800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7</xdr:row>
          <xdr:rowOff>203200</xdr:rowOff>
        </xdr:from>
        <xdr:to>
          <xdr:col>5</xdr:col>
          <xdr:colOff>330200</xdr:colOff>
          <xdr:row>9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107L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9</xdr:row>
          <xdr:rowOff>63500</xdr:rowOff>
        </xdr:from>
        <xdr:to>
          <xdr:col>5</xdr:col>
          <xdr:colOff>330200</xdr:colOff>
          <xdr:row>10</xdr:row>
          <xdr:rowOff>177800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10</xdr:row>
          <xdr:rowOff>114300</xdr:rowOff>
        </xdr:from>
        <xdr:to>
          <xdr:col>5</xdr:col>
          <xdr:colOff>330200</xdr:colOff>
          <xdr:row>12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234L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444500</xdr:colOff>
          <xdr:row>11</xdr:row>
          <xdr:rowOff>152400</xdr:rowOff>
        </xdr:from>
        <xdr:to>
          <xdr:col>5</xdr:col>
          <xdr:colOff>330200</xdr:colOff>
          <xdr:row>13</xdr:row>
          <xdr:rowOff>63500</xdr:rowOff>
        </xdr:to>
        <xdr:sp macro="" textlink="">
          <xdr:nvSpPr>
            <xdr:cNvPr id="1044" name="Check Box 20" descr="NTR 355M/MAN 320F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NTR 355M/MAN 320F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127000</xdr:colOff>
      <xdr:row>15</xdr:row>
      <xdr:rowOff>177800</xdr:rowOff>
    </xdr:from>
    <xdr:to>
      <xdr:col>1</xdr:col>
      <xdr:colOff>778935</xdr:colOff>
      <xdr:row>17</xdr:row>
      <xdr:rowOff>42333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7000" y="3810000"/>
          <a:ext cx="1731435" cy="270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Science (23 hrs):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17</xdr:row>
          <xdr:rowOff>25400</xdr:rowOff>
        </xdr:from>
        <xdr:to>
          <xdr:col>1</xdr:col>
          <xdr:colOff>1155700</xdr:colOff>
          <xdr:row>18</xdr:row>
          <xdr:rowOff>139700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CH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101600</xdr:rowOff>
        </xdr:from>
        <xdr:to>
          <xdr:col>1</xdr:col>
          <xdr:colOff>1155700</xdr:colOff>
          <xdr:row>20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CH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165100</xdr:rowOff>
        </xdr:from>
        <xdr:to>
          <xdr:col>1</xdr:col>
          <xdr:colOff>1155700</xdr:colOff>
          <xdr:row>21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CH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17</xdr:row>
          <xdr:rowOff>152400</xdr:rowOff>
        </xdr:from>
        <xdr:to>
          <xdr:col>2</xdr:col>
          <xdr:colOff>1066800</xdr:colOff>
          <xdr:row>19</xdr:row>
          <xdr:rowOff>63500</xdr:rowOff>
        </xdr:to>
        <xdr:sp macro="" textlink="">
          <xdr:nvSpPr>
            <xdr:cNvPr id="1048" name="Check Box 24" descr="CH 310M OR CH320M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CH 310M or 320M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</xdr:row>
          <xdr:rowOff>190500</xdr:rowOff>
        </xdr:from>
        <xdr:to>
          <xdr:col>2</xdr:col>
          <xdr:colOff>1066800</xdr:colOff>
          <xdr:row>20</xdr:row>
          <xdr:rowOff>101600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CH 369 or CH 339K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17</xdr:row>
          <xdr:rowOff>12700</xdr:rowOff>
        </xdr:from>
        <xdr:to>
          <xdr:col>4</xdr:col>
          <xdr:colOff>723900</xdr:colOff>
          <xdr:row>18</xdr:row>
          <xdr:rowOff>127000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BIO 311C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18</xdr:row>
          <xdr:rowOff>76200</xdr:rowOff>
        </xdr:from>
        <xdr:to>
          <xdr:col>4</xdr:col>
          <xdr:colOff>825500</xdr:colOff>
          <xdr:row>20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BIO 325 (or 416K or 365K)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19</xdr:row>
          <xdr:rowOff>139700</xdr:rowOff>
        </xdr:from>
        <xdr:to>
          <xdr:col>4</xdr:col>
          <xdr:colOff>723900</xdr:colOff>
          <xdr:row>21</xdr:row>
          <xdr:rowOff>50800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BIO 365S (or 416L)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177800</xdr:colOff>
      <xdr:row>22</xdr:row>
      <xdr:rowOff>38100</xdr:rowOff>
    </xdr:from>
    <xdr:to>
      <xdr:col>1</xdr:col>
      <xdr:colOff>829735</xdr:colOff>
      <xdr:row>23</xdr:row>
      <xdr:rowOff>105833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77800" y="5092700"/>
          <a:ext cx="1731435" cy="270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Other (40 hrs):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23</xdr:row>
          <xdr:rowOff>88900</xdr:rowOff>
        </xdr:from>
        <xdr:to>
          <xdr:col>1</xdr:col>
          <xdr:colOff>1193800</xdr:colOff>
          <xdr:row>24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RHE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24</xdr:row>
          <xdr:rowOff>152400</xdr:rowOff>
        </xdr:from>
        <xdr:to>
          <xdr:col>1</xdr:col>
          <xdr:colOff>1193800</xdr:colOff>
          <xdr:row>26</xdr:row>
          <xdr:rowOff>50800</xdr:rowOff>
        </xdr:to>
        <xdr:sp macro="" textlink="">
          <xdr:nvSpPr>
            <xdr:cNvPr id="1055" name="Check Box 31" descr="E 316K/L/M/N/P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E 316K/L/M/N/P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26</xdr:row>
          <xdr:rowOff>50800</xdr:rowOff>
        </xdr:from>
        <xdr:to>
          <xdr:col>2</xdr:col>
          <xdr:colOff>127000</xdr:colOff>
          <xdr:row>27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Writing Course (usually 309K)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27</xdr:row>
          <xdr:rowOff>88900</xdr:rowOff>
        </xdr:from>
        <xdr:to>
          <xdr:col>1</xdr:col>
          <xdr:colOff>1193800</xdr:colOff>
          <xdr:row>28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GOV 310L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28</xdr:row>
          <xdr:rowOff>165100</xdr:rowOff>
        </xdr:from>
        <xdr:to>
          <xdr:col>1</xdr:col>
          <xdr:colOff>1193800</xdr:colOff>
          <xdr:row>30</xdr:row>
          <xdr:rowOff>63500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GOV 312L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30</xdr:row>
          <xdr:rowOff>50800</xdr:rowOff>
        </xdr:from>
        <xdr:to>
          <xdr:col>1</xdr:col>
          <xdr:colOff>1193800</xdr:colOff>
          <xdr:row>31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HIS 315K (or other)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31</xdr:row>
          <xdr:rowOff>127000</xdr:rowOff>
        </xdr:from>
        <xdr:to>
          <xdr:col>1</xdr:col>
          <xdr:colOff>1193800</xdr:colOff>
          <xdr:row>33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HIS 315L (or other)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24</xdr:row>
          <xdr:rowOff>139700</xdr:rowOff>
        </xdr:from>
        <xdr:to>
          <xdr:col>4</xdr:col>
          <xdr:colOff>673100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Social Science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25</xdr:row>
          <xdr:rowOff>177800</xdr:rowOff>
        </xdr:from>
        <xdr:to>
          <xdr:col>4</xdr:col>
          <xdr:colOff>457200</xdr:colOff>
          <xdr:row>27</xdr:row>
          <xdr:rowOff>76200</xdr:rowOff>
        </xdr:to>
        <xdr:sp macro="" textlink="">
          <xdr:nvSpPr>
            <xdr:cNvPr id="1063" name="Check Box 39" descr="Visual and Performing Arts *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Visual and Performing Arts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27</xdr:row>
          <xdr:rowOff>50800</xdr:rowOff>
        </xdr:from>
        <xdr:to>
          <xdr:col>4</xdr:col>
          <xdr:colOff>457200</xdr:colOff>
          <xdr:row>28</xdr:row>
          <xdr:rowOff>152400</xdr:rowOff>
        </xdr:to>
        <xdr:sp macro="" textlink="">
          <xdr:nvSpPr>
            <xdr:cNvPr id="1064" name="Check Box 40" descr="M  408C/K/N/R or SDS 332/324E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M  408C/K/N/R or SDS 332/324E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28</xdr:row>
          <xdr:rowOff>139700</xdr:rowOff>
        </xdr:from>
        <xdr:to>
          <xdr:col>4</xdr:col>
          <xdr:colOff>457200</xdr:colOff>
          <xdr:row>30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Statistics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30</xdr:row>
          <xdr:rowOff>12700</xdr:rowOff>
        </xdr:from>
        <xdr:to>
          <xdr:col>4</xdr:col>
          <xdr:colOff>457200</xdr:colOff>
          <xdr:row>31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ACC 310F/311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584200</xdr:colOff>
      <xdr:row>32</xdr:row>
      <xdr:rowOff>0</xdr:rowOff>
    </xdr:from>
    <xdr:to>
      <xdr:col>4</xdr:col>
      <xdr:colOff>850900</xdr:colOff>
      <xdr:row>33</xdr:row>
      <xdr:rowOff>88900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946400" y="7086600"/>
          <a:ext cx="24257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/>
            <a:t>* See catalog for apporved courses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Inspiration">
  <a:themeElements>
    <a:clrScheme name="Inspiration">
      <a:dk1>
        <a:sysClr val="windowText" lastClr="000000"/>
      </a:dk1>
      <a:lt1>
        <a:sysClr val="window" lastClr="FFFFFF"/>
      </a:lt1>
      <a:dk2>
        <a:srgbClr val="2F2F26"/>
      </a:dk2>
      <a:lt2>
        <a:srgbClr val="9FA795"/>
      </a:lt2>
      <a:accent1>
        <a:srgbClr val="749805"/>
      </a:accent1>
      <a:accent2>
        <a:srgbClr val="BACC82"/>
      </a:accent2>
      <a:accent3>
        <a:srgbClr val="6E9EC2"/>
      </a:accent3>
      <a:accent4>
        <a:srgbClr val="2046A5"/>
      </a:accent4>
      <a:accent5>
        <a:srgbClr val="5039C6"/>
      </a:accent5>
      <a:accent6>
        <a:srgbClr val="7411D0"/>
      </a:accent6>
      <a:hlink>
        <a:srgbClr val="FFC000"/>
      </a:hlink>
      <a:folHlink>
        <a:srgbClr val="C0C000"/>
      </a:folHlink>
    </a:clrScheme>
    <a:fontScheme name="Inspiration">
      <a:maj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ajorFont>
      <a:minorFont>
        <a:latin typeface="News Gothic MT"/>
        <a:ea typeface=""/>
        <a:cs typeface=""/>
        <a:font script="Jpan" typeface="メイリオ"/>
        <a:font script="Hans" typeface="宋体"/>
        <a:font script="Hant" typeface="新細明體"/>
      </a:minorFont>
    </a:fontScheme>
    <a:fmtScheme name="Inspiration">
      <a:fillStyleLst>
        <a:solidFill>
          <a:schemeClr val="phClr"/>
        </a:solidFill>
        <a:gradFill rotWithShape="1">
          <a:gsLst>
            <a:gs pos="25000">
              <a:schemeClr val="phClr">
                <a:tint val="90000"/>
                <a:shade val="100000"/>
                <a:alpha val="90000"/>
                <a:satMod val="150000"/>
              </a:schemeClr>
            </a:gs>
            <a:gs pos="100000">
              <a:schemeClr val="phClr">
                <a:tint val="100000"/>
                <a:shade val="60000"/>
                <a:satMod val="13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0000"/>
                <a:shade val="100000"/>
                <a:alpha val="85000"/>
                <a:satMod val="150000"/>
              </a:schemeClr>
            </a:gs>
            <a:gs pos="33000">
              <a:schemeClr val="phClr">
                <a:tint val="90000"/>
                <a:shade val="100000"/>
                <a:alpha val="95000"/>
                <a:satMod val="130000"/>
              </a:schemeClr>
            </a:gs>
            <a:gs pos="67000">
              <a:schemeClr val="phClr">
                <a:shade val="70000"/>
                <a:satMod val="135000"/>
              </a:schemeClr>
            </a:gs>
            <a:gs pos="100000">
              <a:schemeClr val="phClr">
                <a:shade val="50000"/>
                <a:satMod val="135000"/>
              </a:schemeClr>
            </a:gs>
          </a:gsLst>
          <a:lin ang="13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thickThin" algn="ctr">
          <a:solidFill>
            <a:schemeClr val="phClr"/>
          </a:solidFill>
          <a:prstDash val="solid"/>
        </a:ln>
        <a:ln w="38100" cap="flat" cmpd="thinThick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woPt" dir="tl"/>
          </a:scene3d>
          <a:sp3d extrusionH="12700" prstMaterial="softEdge">
            <a:bevelT w="25400" h="50800"/>
          </a:sp3d>
        </a:effectStyle>
        <a:effectStyle>
          <a:effectLst>
            <a:innerShdw blurRad="50800" dist="25400" dir="2400000">
              <a:srgbClr val="808080">
                <a:alpha val="75000"/>
              </a:srgbClr>
            </a:innerShdw>
            <a:reflection blurRad="38100" stA="26000" endPos="35000" dist="12700" dir="5400000" fadeDir="48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J1" sqref="J1:X1048576"/>
    </sheetView>
  </sheetViews>
  <sheetFormatPr baseColWidth="10" defaultRowHeight="16" x14ac:dyDescent="0.2"/>
  <cols>
    <col min="1" max="1" width="10.625" customWidth="1"/>
    <col min="2" max="2" width="12.625" customWidth="1"/>
    <col min="10" max="10" width="0" hidden="1" customWidth="1"/>
    <col min="11" max="11" width="16.125" hidden="1" customWidth="1"/>
    <col min="12" max="12" width="12.75" style="22" hidden="1" customWidth="1"/>
    <col min="13" max="14" width="10.625" hidden="1" customWidth="1"/>
    <col min="15" max="15" width="15.25" hidden="1" customWidth="1"/>
    <col min="16" max="16" width="10.625" style="22" hidden="1" customWidth="1"/>
    <col min="17" max="19" width="10.625" hidden="1" customWidth="1"/>
    <col min="20" max="20" width="10.625" style="22" hidden="1" customWidth="1"/>
    <col min="21" max="22" width="10.625" hidden="1" customWidth="1"/>
    <col min="23" max="23" width="19.75" hidden="1" customWidth="1"/>
    <col min="24" max="24" width="0" hidden="1" customWidth="1"/>
  </cols>
  <sheetData>
    <row r="1" spans="1:23" ht="42" customHeight="1" thickBot="1" x14ac:dyDescent="0.25">
      <c r="A1" s="23" t="s">
        <v>2</v>
      </c>
      <c r="B1" s="24"/>
      <c r="C1" s="24"/>
      <c r="D1" s="24"/>
      <c r="E1" s="24"/>
    </row>
    <row r="2" spans="1:23" ht="16" customHeight="1" x14ac:dyDescent="0.2">
      <c r="A2" s="8" t="s">
        <v>0</v>
      </c>
      <c r="B2" s="27"/>
      <c r="C2" s="27"/>
      <c r="D2" s="27"/>
      <c r="E2" s="9"/>
    </row>
    <row r="3" spans="1:23" ht="18" customHeight="1" x14ac:dyDescent="0.2">
      <c r="A3" s="8" t="s">
        <v>1</v>
      </c>
      <c r="B3" s="28"/>
      <c r="C3" s="28"/>
      <c r="D3" s="28"/>
      <c r="E3" s="9"/>
    </row>
    <row r="4" spans="1:23" x14ac:dyDescent="0.2">
      <c r="A4" s="10"/>
      <c r="B4" s="10"/>
      <c r="C4" s="10"/>
      <c r="D4" s="10"/>
      <c r="E4" s="9"/>
    </row>
    <row r="5" spans="1:23" ht="32" customHeight="1" x14ac:dyDescent="0.2">
      <c r="A5" s="25" t="s">
        <v>53</v>
      </c>
      <c r="B5" s="26"/>
      <c r="C5" s="26"/>
      <c r="D5" s="26"/>
      <c r="E5" s="26"/>
      <c r="F5" s="1"/>
    </row>
    <row r="6" spans="1:23" ht="18" customHeight="1" x14ac:dyDescent="0.2">
      <c r="A6" s="11"/>
      <c r="B6" s="12"/>
      <c r="C6" s="12"/>
      <c r="D6" s="12"/>
      <c r="E6" s="12"/>
      <c r="F6" s="1"/>
      <c r="K6" s="3" t="s">
        <v>3</v>
      </c>
      <c r="O6" s="4" t="s">
        <v>4</v>
      </c>
      <c r="S6" s="4" t="s">
        <v>18</v>
      </c>
      <c r="W6" s="6" t="s">
        <v>30</v>
      </c>
    </row>
    <row r="7" spans="1:23" x14ac:dyDescent="0.2">
      <c r="A7" s="9"/>
      <c r="B7" s="9"/>
      <c r="C7" s="9"/>
      <c r="D7" s="9"/>
      <c r="E7" s="9"/>
      <c r="K7" t="s">
        <v>6</v>
      </c>
      <c r="L7" s="22" t="b">
        <v>0</v>
      </c>
      <c r="M7">
        <f>IF(L7,0,3)</f>
        <v>3</v>
      </c>
      <c r="O7" t="s">
        <v>11</v>
      </c>
      <c r="P7" s="22" t="b">
        <v>0</v>
      </c>
      <c r="Q7">
        <f>IF(P7,0,3)</f>
        <v>3</v>
      </c>
      <c r="S7" t="s">
        <v>19</v>
      </c>
      <c r="T7" s="22" t="b">
        <v>0</v>
      </c>
      <c r="U7">
        <f>IF(T7,0,3)</f>
        <v>3</v>
      </c>
      <c r="W7" s="6">
        <f>M13+Q14+U12</f>
        <v>41</v>
      </c>
    </row>
    <row r="8" spans="1:23" x14ac:dyDescent="0.2">
      <c r="A8" s="9"/>
      <c r="B8" s="9"/>
      <c r="C8" s="9"/>
      <c r="D8" s="9"/>
      <c r="E8" s="9"/>
      <c r="K8" t="s">
        <v>7</v>
      </c>
      <c r="L8" s="22" t="b">
        <v>0</v>
      </c>
      <c r="M8">
        <f>IF(L8,0,1)</f>
        <v>1</v>
      </c>
      <c r="O8" t="s">
        <v>12</v>
      </c>
      <c r="P8" s="22" t="b">
        <v>0</v>
      </c>
      <c r="Q8">
        <f>IF(P8,0,2)</f>
        <v>2</v>
      </c>
      <c r="S8" t="s">
        <v>20</v>
      </c>
      <c r="T8" s="22" t="b">
        <v>0</v>
      </c>
      <c r="U8">
        <f>IF(T8,0,1)</f>
        <v>1</v>
      </c>
    </row>
    <row r="9" spans="1:23" x14ac:dyDescent="0.2">
      <c r="A9" s="9"/>
      <c r="B9" s="9"/>
      <c r="C9" s="9"/>
      <c r="D9" s="9"/>
      <c r="E9" s="9"/>
      <c r="K9" t="s">
        <v>8</v>
      </c>
      <c r="L9" s="22" t="b">
        <v>0</v>
      </c>
      <c r="M9">
        <f>IF(L9,0,3)</f>
        <v>3</v>
      </c>
      <c r="O9" t="s">
        <v>13</v>
      </c>
      <c r="P9" s="22" t="b">
        <v>0</v>
      </c>
      <c r="Q9">
        <f>IF(P9,0,1)</f>
        <v>1</v>
      </c>
      <c r="S9" t="s">
        <v>21</v>
      </c>
      <c r="T9" s="22" t="b">
        <v>0</v>
      </c>
      <c r="U9">
        <f t="shared" ref="U9:U11" si="0">IF(T9,0,3)</f>
        <v>3</v>
      </c>
    </row>
    <row r="10" spans="1:23" x14ac:dyDescent="0.2">
      <c r="A10" s="9"/>
      <c r="B10" s="9"/>
      <c r="C10" s="9"/>
      <c r="D10" s="9"/>
      <c r="E10" s="9"/>
      <c r="K10" t="s">
        <v>9</v>
      </c>
      <c r="L10" s="22" t="b">
        <v>0</v>
      </c>
      <c r="M10">
        <f>IF(L10,0,1)</f>
        <v>1</v>
      </c>
      <c r="O10" t="s">
        <v>14</v>
      </c>
      <c r="P10" s="22" t="b">
        <v>0</v>
      </c>
      <c r="Q10">
        <f t="shared" ref="Q10:Q13" si="1">IF(P10,0,3)</f>
        <v>3</v>
      </c>
      <c r="S10" t="s">
        <v>22</v>
      </c>
      <c r="T10" s="22" t="b">
        <v>0</v>
      </c>
      <c r="U10">
        <f>IF(T10,0,2)</f>
        <v>2</v>
      </c>
    </row>
    <row r="11" spans="1:23" x14ac:dyDescent="0.2">
      <c r="A11" s="9"/>
      <c r="B11" s="9"/>
      <c r="C11" s="9"/>
      <c r="D11" s="9"/>
      <c r="E11" s="9"/>
      <c r="K11" t="s">
        <v>48</v>
      </c>
      <c r="L11" s="22" t="s">
        <v>48</v>
      </c>
      <c r="M11" t="s">
        <v>48</v>
      </c>
      <c r="O11" t="s">
        <v>15</v>
      </c>
      <c r="P11" s="22" t="b">
        <v>0</v>
      </c>
      <c r="Q11">
        <f t="shared" si="1"/>
        <v>3</v>
      </c>
      <c r="S11" t="s">
        <v>47</v>
      </c>
      <c r="T11" s="22" t="b">
        <v>0</v>
      </c>
      <c r="U11">
        <f t="shared" si="0"/>
        <v>3</v>
      </c>
    </row>
    <row r="12" spans="1:23" x14ac:dyDescent="0.2">
      <c r="A12" s="9"/>
      <c r="B12" s="9"/>
      <c r="C12" s="9"/>
      <c r="D12" s="9"/>
      <c r="E12" s="9"/>
      <c r="K12" t="s">
        <v>10</v>
      </c>
      <c r="L12" s="22" t="b">
        <v>0</v>
      </c>
      <c r="M12">
        <f>IF(L12,0,3)</f>
        <v>3</v>
      </c>
      <c r="O12" t="s">
        <v>16</v>
      </c>
      <c r="P12" s="22" t="b">
        <v>0</v>
      </c>
      <c r="Q12">
        <f t="shared" si="1"/>
        <v>3</v>
      </c>
      <c r="U12" s="2">
        <f>SUM(U7:U11)</f>
        <v>12</v>
      </c>
    </row>
    <row r="13" spans="1:23" x14ac:dyDescent="0.2">
      <c r="A13" s="9"/>
      <c r="B13" s="9"/>
      <c r="C13" s="9"/>
      <c r="D13" s="9"/>
      <c r="E13" s="9"/>
      <c r="M13" s="2">
        <f>SUM(M7:M12)</f>
        <v>11</v>
      </c>
      <c r="O13" t="s">
        <v>17</v>
      </c>
      <c r="P13" s="22" t="b">
        <v>0</v>
      </c>
      <c r="Q13">
        <f t="shared" si="1"/>
        <v>3</v>
      </c>
    </row>
    <row r="14" spans="1:23" x14ac:dyDescent="0.2">
      <c r="A14" s="9"/>
      <c r="B14" s="9"/>
      <c r="C14" s="9"/>
      <c r="D14" s="9"/>
      <c r="E14" s="9"/>
      <c r="Q14" s="2">
        <f>SUM(Q7:Q13)</f>
        <v>18</v>
      </c>
    </row>
    <row r="15" spans="1:23" x14ac:dyDescent="0.2">
      <c r="A15" s="9"/>
      <c r="B15" s="9"/>
      <c r="C15" s="9"/>
      <c r="D15" s="9"/>
      <c r="E15" s="9"/>
    </row>
    <row r="16" spans="1:23" x14ac:dyDescent="0.2">
      <c r="A16" s="9"/>
      <c r="B16" s="9"/>
      <c r="C16" s="9"/>
      <c r="D16" s="9"/>
      <c r="E16" s="9"/>
    </row>
    <row r="17" spans="1:23" x14ac:dyDescent="0.2">
      <c r="A17" s="9"/>
      <c r="B17" s="9"/>
      <c r="C17" s="9"/>
      <c r="D17" s="9"/>
      <c r="E17" s="9"/>
    </row>
    <row r="18" spans="1:23" x14ac:dyDescent="0.2">
      <c r="A18" s="9"/>
      <c r="B18" s="9"/>
      <c r="C18" s="9"/>
      <c r="D18" s="9"/>
      <c r="E18" s="9"/>
      <c r="K18" s="5" t="s">
        <v>5</v>
      </c>
      <c r="W18" s="6" t="s">
        <v>31</v>
      </c>
    </row>
    <row r="19" spans="1:23" x14ac:dyDescent="0.2">
      <c r="A19" s="9"/>
      <c r="B19" s="9"/>
      <c r="C19" s="9"/>
      <c r="D19" s="9"/>
      <c r="E19" s="9"/>
      <c r="K19" t="s">
        <v>23</v>
      </c>
      <c r="L19" s="22" t="b">
        <v>0</v>
      </c>
      <c r="M19">
        <f>IF(L19,0,3)</f>
        <v>3</v>
      </c>
      <c r="O19" t="s">
        <v>27</v>
      </c>
      <c r="P19" s="22" t="b">
        <v>0</v>
      </c>
      <c r="Q19">
        <f>IF(P19,0,3)</f>
        <v>3</v>
      </c>
      <c r="W19" s="6">
        <f>M24+Q22</f>
        <v>23</v>
      </c>
    </row>
    <row r="20" spans="1:23" x14ac:dyDescent="0.2">
      <c r="A20" s="9"/>
      <c r="B20" s="9"/>
      <c r="C20" s="9"/>
      <c r="D20" s="9"/>
      <c r="E20" s="9"/>
      <c r="K20" t="s">
        <v>24</v>
      </c>
      <c r="L20" s="22" t="b">
        <v>0</v>
      </c>
      <c r="M20">
        <f t="shared" ref="M20:M23" si="2">IF(L20,0,3)</f>
        <v>3</v>
      </c>
      <c r="O20" t="s">
        <v>28</v>
      </c>
      <c r="P20" s="22" t="b">
        <v>0</v>
      </c>
      <c r="Q20">
        <f t="shared" ref="Q20:Q21" si="3">IF(P20,0,3)</f>
        <v>3</v>
      </c>
    </row>
    <row r="21" spans="1:23" x14ac:dyDescent="0.2">
      <c r="A21" s="9"/>
      <c r="B21" s="9"/>
      <c r="C21" s="9"/>
      <c r="D21" s="9"/>
      <c r="E21" s="9"/>
      <c r="K21" t="s">
        <v>25</v>
      </c>
      <c r="L21" s="22" t="b">
        <v>0</v>
      </c>
      <c r="M21">
        <f>IF(L21,0,2)</f>
        <v>2</v>
      </c>
      <c r="O21" t="s">
        <v>29</v>
      </c>
      <c r="P21" s="22" t="b">
        <v>0</v>
      </c>
      <c r="Q21">
        <f t="shared" si="3"/>
        <v>3</v>
      </c>
    </row>
    <row r="22" spans="1:23" x14ac:dyDescent="0.2">
      <c r="A22" s="9"/>
      <c r="B22" s="9"/>
      <c r="C22" s="9"/>
      <c r="D22" s="9"/>
      <c r="E22" s="9"/>
      <c r="K22" t="s">
        <v>52</v>
      </c>
      <c r="L22" s="22" t="b">
        <v>0</v>
      </c>
      <c r="M22">
        <f t="shared" si="2"/>
        <v>3</v>
      </c>
      <c r="Q22" s="2">
        <f>SUM(Q19:Q21)</f>
        <v>9</v>
      </c>
    </row>
    <row r="23" spans="1:23" x14ac:dyDescent="0.2">
      <c r="A23" s="9"/>
      <c r="B23" s="9"/>
      <c r="C23" s="9"/>
      <c r="D23" s="9"/>
      <c r="E23" s="9"/>
      <c r="K23" t="s">
        <v>26</v>
      </c>
      <c r="L23" s="22" t="b">
        <v>0</v>
      </c>
      <c r="M23">
        <f t="shared" si="2"/>
        <v>3</v>
      </c>
    </row>
    <row r="24" spans="1:23" x14ac:dyDescent="0.2">
      <c r="A24" s="9"/>
      <c r="B24" s="9"/>
      <c r="C24" s="9"/>
      <c r="D24" s="9"/>
      <c r="E24" s="9"/>
      <c r="M24" s="2">
        <f>SUM(M19:M23)</f>
        <v>14</v>
      </c>
    </row>
    <row r="25" spans="1:23" x14ac:dyDescent="0.2">
      <c r="A25" s="9"/>
      <c r="B25" s="9"/>
      <c r="C25" s="9"/>
      <c r="D25" s="9"/>
      <c r="E25" s="9"/>
    </row>
    <row r="26" spans="1:23" x14ac:dyDescent="0.2">
      <c r="A26" s="9"/>
      <c r="B26" s="9"/>
      <c r="C26" s="9"/>
      <c r="D26" s="9"/>
      <c r="E26" s="9"/>
    </row>
    <row r="27" spans="1:23" x14ac:dyDescent="0.2">
      <c r="A27" s="9"/>
      <c r="B27" s="9"/>
      <c r="C27" s="9"/>
      <c r="D27" s="9"/>
      <c r="E27" s="9"/>
    </row>
    <row r="28" spans="1:23" x14ac:dyDescent="0.2">
      <c r="A28" s="9"/>
      <c r="B28" s="9"/>
      <c r="C28" s="9"/>
      <c r="D28" s="9"/>
      <c r="E28" s="9"/>
      <c r="K28" s="7" t="s">
        <v>32</v>
      </c>
    </row>
    <row r="29" spans="1:23" x14ac:dyDescent="0.2">
      <c r="A29" s="9"/>
      <c r="B29" s="9"/>
      <c r="C29" s="9"/>
      <c r="D29" s="9"/>
      <c r="E29" s="9"/>
      <c r="K29" t="s">
        <v>33</v>
      </c>
      <c r="L29" s="22" t="b">
        <v>0</v>
      </c>
      <c r="M29">
        <f>IF(L29,0,3)</f>
        <v>3</v>
      </c>
      <c r="O29" t="s">
        <v>48</v>
      </c>
      <c r="P29" s="22" t="s">
        <v>48</v>
      </c>
      <c r="Q29" t="s">
        <v>48</v>
      </c>
      <c r="W29" s="6" t="s">
        <v>46</v>
      </c>
    </row>
    <row r="30" spans="1:23" x14ac:dyDescent="0.2">
      <c r="A30" s="9"/>
      <c r="B30" s="9"/>
      <c r="C30" s="9"/>
      <c r="D30" s="9"/>
      <c r="E30" s="9"/>
      <c r="K30" t="s">
        <v>49</v>
      </c>
      <c r="L30" s="22" t="b">
        <v>0</v>
      </c>
      <c r="M30">
        <f t="shared" ref="M30:M35" si="4">IF(L30,0,3)</f>
        <v>3</v>
      </c>
      <c r="O30" t="s">
        <v>39</v>
      </c>
      <c r="P30" s="22" t="b">
        <v>0</v>
      </c>
      <c r="Q30">
        <f t="shared" ref="Q30:Q34" si="5">IF(P30,0,3)</f>
        <v>3</v>
      </c>
      <c r="W30" s="6">
        <f>M36+Q35</f>
        <v>37</v>
      </c>
    </row>
    <row r="31" spans="1:23" x14ac:dyDescent="0.2">
      <c r="A31" s="9"/>
      <c r="B31" s="9"/>
      <c r="C31" s="9"/>
      <c r="D31" s="9"/>
      <c r="E31" s="9"/>
      <c r="K31" t="s">
        <v>34</v>
      </c>
      <c r="L31" s="22" t="b">
        <v>0</v>
      </c>
      <c r="M31">
        <f t="shared" si="4"/>
        <v>3</v>
      </c>
      <c r="O31" t="s">
        <v>50</v>
      </c>
      <c r="P31" s="22" t="b">
        <v>0</v>
      </c>
      <c r="Q31">
        <f t="shared" si="5"/>
        <v>3</v>
      </c>
    </row>
    <row r="32" spans="1:23" x14ac:dyDescent="0.2">
      <c r="A32" s="9"/>
      <c r="B32" s="9"/>
      <c r="C32" s="9"/>
      <c r="D32" s="9"/>
      <c r="E32" s="9"/>
      <c r="K32" t="s">
        <v>35</v>
      </c>
      <c r="L32" s="22" t="b">
        <v>0</v>
      </c>
      <c r="M32">
        <f t="shared" si="4"/>
        <v>3</v>
      </c>
      <c r="O32" t="s">
        <v>51</v>
      </c>
      <c r="P32" s="22" t="b">
        <v>0</v>
      </c>
      <c r="Q32">
        <f>IF(P32,0,4)</f>
        <v>4</v>
      </c>
    </row>
    <row r="33" spans="1:17" x14ac:dyDescent="0.2">
      <c r="A33" s="9"/>
      <c r="B33" s="9"/>
      <c r="C33" s="9"/>
      <c r="D33" s="9"/>
      <c r="E33" s="9"/>
      <c r="K33" t="s">
        <v>36</v>
      </c>
      <c r="L33" s="22" t="b">
        <v>0</v>
      </c>
      <c r="M33">
        <f t="shared" si="4"/>
        <v>3</v>
      </c>
      <c r="O33" t="s">
        <v>40</v>
      </c>
      <c r="P33" s="22" t="b">
        <v>0</v>
      </c>
      <c r="Q33">
        <f t="shared" si="5"/>
        <v>3</v>
      </c>
    </row>
    <row r="34" spans="1:17" x14ac:dyDescent="0.2">
      <c r="A34" s="13"/>
      <c r="B34" s="13"/>
      <c r="C34" s="13"/>
      <c r="D34" s="14"/>
      <c r="E34" s="14"/>
      <c r="K34" t="s">
        <v>37</v>
      </c>
      <c r="L34" s="22" t="b">
        <v>0</v>
      </c>
      <c r="M34">
        <f t="shared" si="4"/>
        <v>3</v>
      </c>
      <c r="O34" t="s">
        <v>41</v>
      </c>
      <c r="P34" s="22" t="b">
        <v>0</v>
      </c>
      <c r="Q34">
        <f t="shared" si="5"/>
        <v>3</v>
      </c>
    </row>
    <row r="35" spans="1:17" x14ac:dyDescent="0.2">
      <c r="A35" s="15" t="s">
        <v>45</v>
      </c>
      <c r="B35" s="16"/>
      <c r="C35" s="16"/>
      <c r="D35" s="17"/>
      <c r="E35" s="17"/>
      <c r="K35" t="s">
        <v>38</v>
      </c>
      <c r="L35" s="22" t="b">
        <v>0</v>
      </c>
      <c r="M35">
        <f t="shared" si="4"/>
        <v>3</v>
      </c>
      <c r="Q35" s="2">
        <f>SUM(Q29:Q34)</f>
        <v>16</v>
      </c>
    </row>
    <row r="36" spans="1:17" x14ac:dyDescent="0.2">
      <c r="A36" s="20" t="s">
        <v>42</v>
      </c>
      <c r="B36" s="20" t="s">
        <v>5</v>
      </c>
      <c r="C36" s="20" t="s">
        <v>32</v>
      </c>
      <c r="D36" s="20" t="s">
        <v>43</v>
      </c>
      <c r="E36" s="21" t="s">
        <v>44</v>
      </c>
      <c r="M36" s="2">
        <f>SUM(M29:M35)</f>
        <v>21</v>
      </c>
    </row>
    <row r="37" spans="1:17" x14ac:dyDescent="0.2">
      <c r="A37" s="18">
        <f>W7</f>
        <v>41</v>
      </c>
      <c r="B37" s="18">
        <f>W19</f>
        <v>23</v>
      </c>
      <c r="C37" s="18">
        <f>W30</f>
        <v>37</v>
      </c>
      <c r="D37" s="18">
        <v>20</v>
      </c>
      <c r="E37" s="19">
        <f>SUM(A37:D37)</f>
        <v>121</v>
      </c>
    </row>
  </sheetData>
  <mergeCells count="4">
    <mergeCell ref="A1:E1"/>
    <mergeCell ref="A5:E5"/>
    <mergeCell ref="B2:D2"/>
    <mergeCell ref="B3:D3"/>
  </mergeCells>
  <phoneticPr fontId="6" type="noConversion"/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0</xdr:col>
                    <xdr:colOff>165100</xdr:colOff>
                    <xdr:row>6</xdr:row>
                    <xdr:rowOff>165100</xdr:rowOff>
                  </from>
                  <to>
                    <xdr:col>1</xdr:col>
                    <xdr:colOff>990600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25400</xdr:rowOff>
                  </from>
                  <to>
                    <xdr:col>1</xdr:col>
                    <xdr:colOff>914400</xdr:colOff>
                    <xdr:row>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101600</xdr:rowOff>
                  </from>
                  <to>
                    <xdr:col>2</xdr:col>
                    <xdr:colOff>12700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152400</xdr:rowOff>
                  </from>
                  <to>
                    <xdr:col>1</xdr:col>
                    <xdr:colOff>1168400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190500</xdr:rowOff>
                  </from>
                  <to>
                    <xdr:col>1</xdr:col>
                    <xdr:colOff>1117600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1028700</xdr:colOff>
                    <xdr:row>6</xdr:row>
                    <xdr:rowOff>152400</xdr:rowOff>
                  </from>
                  <to>
                    <xdr:col>3</xdr:col>
                    <xdr:colOff>711200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1028700</xdr:colOff>
                    <xdr:row>8</xdr:row>
                    <xdr:rowOff>12700</xdr:rowOff>
                  </from>
                  <to>
                    <xdr:col>3</xdr:col>
                    <xdr:colOff>711200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1028700</xdr:colOff>
                    <xdr:row>9</xdr:row>
                    <xdr:rowOff>76200</xdr:rowOff>
                  </from>
                  <to>
                    <xdr:col>3</xdr:col>
                    <xdr:colOff>711200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1028700</xdr:colOff>
                    <xdr:row>10</xdr:row>
                    <xdr:rowOff>127000</xdr:rowOff>
                  </from>
                  <to>
                    <xdr:col>3</xdr:col>
                    <xdr:colOff>711200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1028700</xdr:colOff>
                    <xdr:row>11</xdr:row>
                    <xdr:rowOff>190500</xdr:rowOff>
                  </from>
                  <to>
                    <xdr:col>3</xdr:col>
                    <xdr:colOff>711200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1028700</xdr:colOff>
                    <xdr:row>13</xdr:row>
                    <xdr:rowOff>50800</xdr:rowOff>
                  </from>
                  <to>
                    <xdr:col>3</xdr:col>
                    <xdr:colOff>711200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1028700</xdr:colOff>
                    <xdr:row>14</xdr:row>
                    <xdr:rowOff>114300</xdr:rowOff>
                  </from>
                  <to>
                    <xdr:col>3</xdr:col>
                    <xdr:colOff>698500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3</xdr:col>
                    <xdr:colOff>444500</xdr:colOff>
                    <xdr:row>6</xdr:row>
                    <xdr:rowOff>139700</xdr:rowOff>
                  </from>
                  <to>
                    <xdr:col>5</xdr:col>
                    <xdr:colOff>330200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444500</xdr:colOff>
                    <xdr:row>7</xdr:row>
                    <xdr:rowOff>203200</xdr:rowOff>
                  </from>
                  <to>
                    <xdr:col>5</xdr:col>
                    <xdr:colOff>330200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</xdr:col>
                    <xdr:colOff>444500</xdr:colOff>
                    <xdr:row>9</xdr:row>
                    <xdr:rowOff>63500</xdr:rowOff>
                  </from>
                  <to>
                    <xdr:col>5</xdr:col>
                    <xdr:colOff>330200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444500</xdr:colOff>
                    <xdr:row>10</xdr:row>
                    <xdr:rowOff>114300</xdr:rowOff>
                  </from>
                  <to>
                    <xdr:col>5</xdr:col>
                    <xdr:colOff>330200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 altText="NTR 355M/MAN 320F">
                <anchor moveWithCells="1">
                  <from>
                    <xdr:col>3</xdr:col>
                    <xdr:colOff>444500</xdr:colOff>
                    <xdr:row>11</xdr:row>
                    <xdr:rowOff>152400</xdr:rowOff>
                  </from>
                  <to>
                    <xdr:col>5</xdr:col>
                    <xdr:colOff>330200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190500</xdr:colOff>
                    <xdr:row>17</xdr:row>
                    <xdr:rowOff>25400</xdr:rowOff>
                  </from>
                  <to>
                    <xdr:col>1</xdr:col>
                    <xdr:colOff>1155700</xdr:colOff>
                    <xdr:row>18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101600</xdr:rowOff>
                  </from>
                  <to>
                    <xdr:col>1</xdr:col>
                    <xdr:colOff>1155700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0</xdr:col>
                    <xdr:colOff>190500</xdr:colOff>
                    <xdr:row>19</xdr:row>
                    <xdr:rowOff>165100</xdr:rowOff>
                  </from>
                  <to>
                    <xdr:col>1</xdr:col>
                    <xdr:colOff>1155700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 altText="CH 310M OR CH320M">
                <anchor moveWithCells="1">
                  <from>
                    <xdr:col>1</xdr:col>
                    <xdr:colOff>304800</xdr:colOff>
                    <xdr:row>17</xdr:row>
                    <xdr:rowOff>152400</xdr:rowOff>
                  </from>
                  <to>
                    <xdr:col>2</xdr:col>
                    <xdr:colOff>1066800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</xdr:col>
                    <xdr:colOff>304800</xdr:colOff>
                    <xdr:row>18</xdr:row>
                    <xdr:rowOff>190500</xdr:rowOff>
                  </from>
                  <to>
                    <xdr:col>2</xdr:col>
                    <xdr:colOff>1066800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</xdr:col>
                    <xdr:colOff>838200</xdr:colOff>
                    <xdr:row>17</xdr:row>
                    <xdr:rowOff>12700</xdr:rowOff>
                  </from>
                  <to>
                    <xdr:col>4</xdr:col>
                    <xdr:colOff>723900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</xdr:col>
                    <xdr:colOff>838200</xdr:colOff>
                    <xdr:row>18</xdr:row>
                    <xdr:rowOff>76200</xdr:rowOff>
                  </from>
                  <to>
                    <xdr:col>4</xdr:col>
                    <xdr:colOff>825500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</xdr:col>
                    <xdr:colOff>838200</xdr:colOff>
                    <xdr:row>19</xdr:row>
                    <xdr:rowOff>139700</xdr:rowOff>
                  </from>
                  <to>
                    <xdr:col>4</xdr:col>
                    <xdr:colOff>723900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0</xdr:col>
                    <xdr:colOff>241300</xdr:colOff>
                    <xdr:row>23</xdr:row>
                    <xdr:rowOff>88900</xdr:rowOff>
                  </from>
                  <to>
                    <xdr:col>1</xdr:col>
                    <xdr:colOff>1193800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 altText="E 316K/L/M/N/P">
                <anchor moveWithCells="1">
                  <from>
                    <xdr:col>0</xdr:col>
                    <xdr:colOff>241300</xdr:colOff>
                    <xdr:row>24</xdr:row>
                    <xdr:rowOff>152400</xdr:rowOff>
                  </from>
                  <to>
                    <xdr:col>1</xdr:col>
                    <xdr:colOff>1193800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0</xdr:col>
                    <xdr:colOff>241300</xdr:colOff>
                    <xdr:row>26</xdr:row>
                    <xdr:rowOff>50800</xdr:rowOff>
                  </from>
                  <to>
                    <xdr:col>2</xdr:col>
                    <xdr:colOff>127000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0</xdr:col>
                    <xdr:colOff>241300</xdr:colOff>
                    <xdr:row>27</xdr:row>
                    <xdr:rowOff>88900</xdr:rowOff>
                  </from>
                  <to>
                    <xdr:col>1</xdr:col>
                    <xdr:colOff>1193800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0</xdr:col>
                    <xdr:colOff>241300</xdr:colOff>
                    <xdr:row>28</xdr:row>
                    <xdr:rowOff>165100</xdr:rowOff>
                  </from>
                  <to>
                    <xdr:col>1</xdr:col>
                    <xdr:colOff>1193800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0</xdr:col>
                    <xdr:colOff>241300</xdr:colOff>
                    <xdr:row>30</xdr:row>
                    <xdr:rowOff>50800</xdr:rowOff>
                  </from>
                  <to>
                    <xdr:col>1</xdr:col>
                    <xdr:colOff>1193800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0</xdr:col>
                    <xdr:colOff>241300</xdr:colOff>
                    <xdr:row>31</xdr:row>
                    <xdr:rowOff>127000</xdr:rowOff>
                  </from>
                  <to>
                    <xdr:col>1</xdr:col>
                    <xdr:colOff>1193800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2</xdr:col>
                    <xdr:colOff>584200</xdr:colOff>
                    <xdr:row>24</xdr:row>
                    <xdr:rowOff>139700</xdr:rowOff>
                  </from>
                  <to>
                    <xdr:col>4</xdr:col>
                    <xdr:colOff>673100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 altText="Visual and Performing Arts *">
                <anchor moveWithCells="1">
                  <from>
                    <xdr:col>2</xdr:col>
                    <xdr:colOff>584200</xdr:colOff>
                    <xdr:row>25</xdr:row>
                    <xdr:rowOff>177800</xdr:rowOff>
                  </from>
                  <to>
                    <xdr:col>4</xdr:col>
                    <xdr:colOff>457200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 altText="M  408C/K/N/R or SDS 332/324E">
                <anchor moveWithCells="1">
                  <from>
                    <xdr:col>2</xdr:col>
                    <xdr:colOff>584200</xdr:colOff>
                    <xdr:row>27</xdr:row>
                    <xdr:rowOff>50800</xdr:rowOff>
                  </from>
                  <to>
                    <xdr:col>4</xdr:col>
                    <xdr:colOff>457200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2</xdr:col>
                    <xdr:colOff>584200</xdr:colOff>
                    <xdr:row>28</xdr:row>
                    <xdr:rowOff>139700</xdr:rowOff>
                  </from>
                  <to>
                    <xdr:col>4</xdr:col>
                    <xdr:colOff>457200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2</xdr:col>
                    <xdr:colOff>584200</xdr:colOff>
                    <xdr:row>30</xdr:row>
                    <xdr:rowOff>12700</xdr:rowOff>
                  </from>
                  <to>
                    <xdr:col>4</xdr:col>
                    <xdr:colOff>457200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 a 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Mikosh</dc:creator>
  <cp:lastModifiedBy>Microsoft Office User</cp:lastModifiedBy>
  <cp:lastPrinted>2013-07-02T18:52:37Z</cp:lastPrinted>
  <dcterms:created xsi:type="dcterms:W3CDTF">2013-07-02T14:02:44Z</dcterms:created>
  <dcterms:modified xsi:type="dcterms:W3CDTF">2021-08-20T02:19:24Z</dcterms:modified>
</cp:coreProperties>
</file>